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385" windowHeight="8355" tabRatio="721"/>
  </bookViews>
  <sheets>
    <sheet name="ANEXO II" sheetId="2" r:id="rId1"/>
  </sheets>
  <definedNames>
    <definedName name="_xlnm.Print_Area" localSheetId="0">'ANEXO II'!$A$1:$P$88</definedName>
  </definedNames>
  <calcPr calcId="152511"/>
</workbook>
</file>

<file path=xl/calcChain.xml><?xml version="1.0" encoding="utf-8"?>
<calcChain xmlns="http://schemas.openxmlformats.org/spreadsheetml/2006/main">
  <c r="N79" i="2" l="1"/>
  <c r="J79" i="2"/>
  <c r="F74" i="2"/>
  <c r="F72" i="2" l="1"/>
  <c r="U69" i="2"/>
  <c r="E74" i="2" l="1"/>
  <c r="V59" i="2"/>
  <c r="G48" i="2" l="1"/>
  <c r="F48" i="2"/>
  <c r="G42" i="2"/>
  <c r="F42" i="2"/>
  <c r="G36" i="2"/>
  <c r="F36" i="2"/>
  <c r="G30" i="2"/>
  <c r="F30" i="2"/>
  <c r="G24" i="2"/>
  <c r="F24" i="2"/>
  <c r="G18" i="2"/>
  <c r="F18" i="2"/>
  <c r="G13" i="2"/>
  <c r="F13" i="2"/>
  <c r="K76" i="2" l="1"/>
</calcChain>
</file>

<file path=xl/sharedStrings.xml><?xml version="1.0" encoding="utf-8"?>
<sst xmlns="http://schemas.openxmlformats.org/spreadsheetml/2006/main" count="371" uniqueCount="105">
  <si>
    <t>CONTRALORÍA GENERAL DEL ESTADO</t>
  </si>
  <si>
    <t>DIRECCIÓN GENERAL DE FISCALIZACIÓN INTERNA</t>
  </si>
  <si>
    <t>Subdirección de Fiscalización a Dependencias</t>
  </si>
  <si>
    <t>Anexo 2</t>
  </si>
  <si>
    <t>INSTITUTO TECNOLOGICO SUPERIOR DE ALAMO TEMAPACHE</t>
  </si>
  <si>
    <t>LICITACIONES PUBLICAS INTERNACIONAL</t>
  </si>
  <si>
    <t xml:space="preserve">(A) Número de Licitación </t>
  </si>
  <si>
    <t xml:space="preserve">(B)   Descripción </t>
  </si>
  <si>
    <t>(C) Dictamen de suficiencia presupuestal (DSP)</t>
  </si>
  <si>
    <t>(D) Registro de procedimientos de adquisición e inversión (RPAI)</t>
  </si>
  <si>
    <t>(E) Presupuesto Base</t>
  </si>
  <si>
    <t>(F) Total Monto Adjudicado</t>
  </si>
  <si>
    <t>(G)
Origen del recurso</t>
  </si>
  <si>
    <t>(H) No. Expediente CompraNet</t>
  </si>
  <si>
    <t>(I) Empresa Adjudicada</t>
  </si>
  <si>
    <t>(J) Origen de la Empresa</t>
  </si>
  <si>
    <t>(K) No. de Registro en el Padrón de Proveedores</t>
  </si>
  <si>
    <t>(L) Bien / Servicio</t>
  </si>
  <si>
    <t>Veracruzana</t>
  </si>
  <si>
    <t>Foránea (J3)</t>
  </si>
  <si>
    <t>Municipio (J1)</t>
  </si>
  <si>
    <t>Región (J2)</t>
  </si>
  <si>
    <t>(O)      Total</t>
  </si>
  <si>
    <t>LICITACIONES PUBLICAS NACIONAL</t>
  </si>
  <si>
    <t>LICITACIONES PUBLICAS ESTATAL</t>
  </si>
  <si>
    <t>LICITACIONES SIMPLIFICADAS E INVITACIONES A CUANDO MENOS TRES PERSONAS</t>
  </si>
  <si>
    <t>PRORROGAS Y ADENDA</t>
  </si>
  <si>
    <t>(A-1) Número de Licitación de Origen</t>
  </si>
  <si>
    <t>ADJUDICACIONES DIRECTAS POR EXCEPCIÓN DE LEY</t>
  </si>
  <si>
    <t>Acuerdo Subcomité</t>
  </si>
  <si>
    <t>(B-1) Concepto Dictamen de Procedencia</t>
  </si>
  <si>
    <t>2A. ORD.A05.18</t>
  </si>
  <si>
    <t>DICTAMEN DE PROCEDENCIA PARA LA CONTRATACION DEL SERVICIO DE VIGILANCIA MEDIANTE ADJUDICACION DIRECTA POR EXCEPCION DE LEY</t>
  </si>
  <si>
    <t>ESTATAL</t>
  </si>
  <si>
    <t>N/A</t>
  </si>
  <si>
    <t>INSTITUTO DE LA POLICIA AUXILIAR Y PROTECCION PATRIMONIAL DEL ESTADO DE VERACRUZ DE IGNACIO DE LA LLAVE</t>
  </si>
  <si>
    <t>XALAPA</t>
  </si>
  <si>
    <t>CAPITAL</t>
  </si>
  <si>
    <t>SERVICIO</t>
  </si>
  <si>
    <t>ART. 58 ADJUDICACIONES DIRECTAS DERIVADO DE PROCESOS LICITATORIOS DESIERTOS Y PARTIDAS DESIERTAS</t>
  </si>
  <si>
    <t>(B-1)   Descripción Licitación o Partida</t>
  </si>
  <si>
    <t>ADJUDICACIONES DIRECTAS</t>
  </si>
  <si>
    <t>Por Monto</t>
  </si>
  <si>
    <t xml:space="preserve">(M)    Número de Operaciones </t>
  </si>
  <si>
    <t>(F) Monto</t>
  </si>
  <si>
    <t>PROPIOS</t>
  </si>
  <si>
    <t>ALAMO TEMAPACHE</t>
  </si>
  <si>
    <t>BIEN</t>
  </si>
  <si>
    <t>TUXPAN</t>
  </si>
  <si>
    <t>HUATECA BAJA</t>
  </si>
  <si>
    <t>(N)      Total</t>
  </si>
  <si>
    <t xml:space="preserve">(O) TOTAL MONTO ADJUDICADO PESOS: </t>
  </si>
  <si>
    <t>INDICAR  EL MONTO Y ORIGEN DEL RECURSO</t>
  </si>
  <si>
    <t>FEDERAL</t>
  </si>
  <si>
    <t>PROPIO</t>
  </si>
  <si>
    <t>Nota:</t>
  </si>
  <si>
    <r>
      <rPr>
        <sz val="8"/>
        <color indexed="8"/>
        <rFont val="Arial"/>
        <charset val="134"/>
      </rPr>
      <t xml:space="preserve">1.- El Reporte deberá remitirse al correo electrónico: </t>
    </r>
    <r>
      <rPr>
        <b/>
        <sz val="8"/>
        <color indexed="8"/>
        <rFont val="Arial"/>
        <charset val="134"/>
      </rPr>
      <t xml:space="preserve">sfdanexo2@cgever.gob.mx </t>
    </r>
  </si>
  <si>
    <t>2.- Mediante oficio y correo electrónico, deberá remitirse a la Dirección General de Fiscalización Interna, dentro de los dos primeros días hábiles siguientes a cada quincena, debidamente requisitado.</t>
  </si>
  <si>
    <t>3.- No deberá modificar el formato del reporte.</t>
  </si>
  <si>
    <t>4.- Los importes/montos son reportados SIN IVA.</t>
  </si>
  <si>
    <t>OTROS GASTOS DE PUBLICACIÓN, DIFUSIÓN E INFORMACIÓN</t>
  </si>
  <si>
    <t>PLAGUICIDAS, ABONOS Y FERTILIZANTES</t>
  </si>
  <si>
    <t>LEONEL ANGEL GOMEZ MORENO</t>
  </si>
  <si>
    <t>JAEL SANTOS MARTINEZ</t>
  </si>
  <si>
    <t>MARIBEL CARBALLO CALDERON</t>
  </si>
  <si>
    <t>CEMENTO Y PRODUCTOS DE CONCRETO</t>
  </si>
  <si>
    <t>JOEL SOSA ONTIVEROS</t>
  </si>
  <si>
    <t>DIEGO ARMANDO ALMARAZ MARQUEZ</t>
  </si>
  <si>
    <t>REPORTE DE ADQUISICIONES DEL 01 AL 31 DE DICIEMBRE DE 2018</t>
  </si>
  <si>
    <t>DIR-1812805</t>
  </si>
  <si>
    <t>REFACCIONES Y ACCESORIOS DE EQUIPO DE COMPUTO</t>
  </si>
  <si>
    <t>GABRIEL OLARTE AZUARA</t>
  </si>
  <si>
    <t>FECHA</t>
  </si>
  <si>
    <t>IMPRESIONES</t>
  </si>
  <si>
    <t>EDGAR MUÑOZ MARTINEZ</t>
  </si>
  <si>
    <t>LETICIA BAUTISTA QUIROZ</t>
  </si>
  <si>
    <t>FACTURA</t>
  </si>
  <si>
    <t>17E097</t>
  </si>
  <si>
    <t>93C3B5</t>
  </si>
  <si>
    <t>SEGUROS DE BIENES PATRIMONIALES</t>
  </si>
  <si>
    <t>CONGRESOS Y CONVENCIONES</t>
  </si>
  <si>
    <t>CARLOS EMMANUEL LOPEZ DEL ANGEL</t>
  </si>
  <si>
    <t>B2F3338</t>
  </si>
  <si>
    <t>7A0B047</t>
  </si>
  <si>
    <t>MATERIALES Y SUMINISTROS VARIOS</t>
  </si>
  <si>
    <t>MARIA DEL CARMEN MALACON CASTAÑEDA</t>
  </si>
  <si>
    <t>PINTURAS</t>
  </si>
  <si>
    <t>MATERIAL PARA TALLERES</t>
  </si>
  <si>
    <t>ARTICULOS METALICOS PARA LA CONSTRUCCIÓN</t>
  </si>
  <si>
    <t>MATERIAL ELÉCTRICO Y ELECTRÓNICO</t>
  </si>
  <si>
    <t>ATENCIÓN A VISITANTES</t>
  </si>
  <si>
    <t>HOTEL FLORIDA DE TUXPAN SA DE CV</t>
  </si>
  <si>
    <t>53592C</t>
  </si>
  <si>
    <t>ACTIVIDADES CIVICAS Y FESTIVIDADES</t>
  </si>
  <si>
    <t>GILBERTO GONZALEZ FLORES</t>
  </si>
  <si>
    <t>97947B</t>
  </si>
  <si>
    <t>61204F1</t>
  </si>
  <si>
    <t>2352A9B</t>
  </si>
  <si>
    <t>MATERIALES Y UTILES DE IMPRESIÓN Y REPRODUCCION</t>
  </si>
  <si>
    <t>LUIS ANGEL GARCIA MENDO</t>
  </si>
  <si>
    <t>NARANJOS</t>
  </si>
  <si>
    <t>7858047C</t>
  </si>
  <si>
    <t>AURORA MUÑOZ CRUZ</t>
  </si>
  <si>
    <t>A1084</t>
  </si>
  <si>
    <t>CA8A9D8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</si>
</sst>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  <numFmt numFmtId="166" formatCode="#,##0.00_ ;\-#,##0.00\ "/>
    <numFmt numFmtId="167" formatCode="0_ ;[Red]\-0\ "/>
  </numFmts>
  <fonts count="16">
    <font>
      <sz val="10"/>
      <name val="Arial"/>
      <charset val="134"/>
    </font>
    <font>
      <sz val="8"/>
      <name val="Arial"/>
      <charset val="134"/>
    </font>
    <font>
      <sz val="11"/>
      <color indexed="8"/>
      <name val="Century Gothic"/>
      <charset val="134"/>
    </font>
    <font>
      <b/>
      <sz val="10"/>
      <name val="Arial"/>
      <charset val="134"/>
    </font>
    <font>
      <b/>
      <sz val="16"/>
      <name val="Arial"/>
      <charset val="134"/>
    </font>
    <font>
      <b/>
      <i/>
      <u/>
      <sz val="10"/>
      <name val="Arial"/>
      <charset val="134"/>
    </font>
    <font>
      <b/>
      <sz val="8"/>
      <name val="Arial"/>
      <charset val="134"/>
    </font>
    <font>
      <b/>
      <sz val="8"/>
      <color indexed="8"/>
      <name val="Arial"/>
      <charset val="134"/>
    </font>
    <font>
      <sz val="8"/>
      <color indexed="8"/>
      <name val="Arial"/>
      <charset val="134"/>
    </font>
    <font>
      <b/>
      <i/>
      <u/>
      <sz val="8"/>
      <name val="Arial"/>
      <charset val="134"/>
    </font>
    <font>
      <b/>
      <sz val="10"/>
      <color indexed="8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34"/>
      <scheme val="minor"/>
    </font>
    <font>
      <sz val="10"/>
      <name val="Arial"/>
      <charset val="134"/>
    </font>
    <font>
      <sz val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164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 shrinkToFit="1"/>
    </xf>
    <xf numFmtId="0" fontId="1" fillId="0" borderId="7" xfId="0" applyFont="1" applyFill="1" applyBorder="1" applyAlignment="1">
      <alignment horizontal="justify" vertical="center" wrapText="1" shrinkToFit="1"/>
    </xf>
    <xf numFmtId="0" fontId="1" fillId="0" borderId="8" xfId="0" applyFont="1" applyFill="1" applyBorder="1" applyAlignment="1">
      <alignment horizontal="justify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165" fontId="1" fillId="0" borderId="1" xfId="2" applyNumberFormat="1" applyFont="1" applyFill="1" applyBorder="1" applyAlignment="1">
      <alignment horizontal="center" vertical="center" wrapText="1" shrinkToFit="1"/>
    </xf>
    <xf numFmtId="43" fontId="1" fillId="0" borderId="1" xfId="2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165" fontId="8" fillId="0" borderId="9" xfId="0" applyNumberFormat="1" applyFont="1" applyFill="1" applyBorder="1" applyAlignment="1">
      <alignment horizontal="center" vertical="center" wrapText="1"/>
    </xf>
    <xf numFmtId="165" fontId="1" fillId="0" borderId="9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vertical="center" wrapText="1"/>
    </xf>
    <xf numFmtId="8" fontId="6" fillId="0" borderId="7" xfId="0" applyNumberFormat="1" applyFont="1" applyFill="1" applyBorder="1" applyAlignment="1">
      <alignment horizontal="right" vertical="center" wrapText="1"/>
    </xf>
    <xf numFmtId="8" fontId="6" fillId="0" borderId="10" xfId="0" applyNumberFormat="1" applyFont="1" applyFill="1" applyBorder="1" applyAlignment="1">
      <alignment horizontal="right" vertical="center" wrapText="1"/>
    </xf>
    <xf numFmtId="8" fontId="6" fillId="0" borderId="8" xfId="0" applyNumberFormat="1" applyFont="1" applyFill="1" applyBorder="1" applyAlignment="1">
      <alignment horizontal="right" vertical="center" wrapText="1"/>
    </xf>
    <xf numFmtId="166" fontId="1" fillId="0" borderId="9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66" fontId="1" fillId="0" borderId="11" xfId="0" applyNumberFormat="1" applyFont="1" applyFill="1" applyBorder="1" applyAlignment="1">
      <alignment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10" xfId="0" applyFont="1" applyFill="1" applyBorder="1" applyAlignment="1">
      <alignment horizontal="center" vertical="center" wrapText="1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43" fontId="1" fillId="0" borderId="1" xfId="0" applyNumberFormat="1" applyFont="1" applyFill="1" applyBorder="1" applyAlignment="1">
      <alignment horizontal="justify" vertical="center" wrapText="1" shrinkToFit="1"/>
    </xf>
    <xf numFmtId="1" fontId="1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3" fontId="1" fillId="0" borderId="7" xfId="0" applyNumberFormat="1" applyFont="1" applyFill="1" applyBorder="1" applyAlignment="1">
      <alignment horizontal="justify" vertical="center" wrapText="1" shrinkToFit="1"/>
    </xf>
    <xf numFmtId="43" fontId="1" fillId="0" borderId="10" xfId="0" applyNumberFormat="1" applyFont="1" applyFill="1" applyBorder="1" applyAlignment="1">
      <alignment horizontal="justify" vertical="center" wrapText="1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 shrinkToFi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/>
    <xf numFmtId="0" fontId="1" fillId="0" borderId="0" xfId="0" applyFont="1" applyBorder="1"/>
    <xf numFmtId="14" fontId="1" fillId="0" borderId="0" xfId="0" applyNumberFormat="1" applyFont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165" fontId="1" fillId="0" borderId="12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165" fontId="1" fillId="0" borderId="0" xfId="0" applyNumberFormat="1" applyFont="1" applyFill="1"/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" fontId="1" fillId="0" borderId="0" xfId="0" applyNumberFormat="1" applyFont="1"/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14" fontId="1" fillId="0" borderId="0" xfId="0" quotePrefix="1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 shrinkToFit="1"/>
    </xf>
    <xf numFmtId="4" fontId="14" fillId="0" borderId="1" xfId="0" applyNumberFormat="1" applyFont="1" applyFill="1" applyBorder="1" applyAlignment="1">
      <alignment horizontal="center" vertical="center" wrapText="1"/>
    </xf>
    <xf numFmtId="1" fontId="14" fillId="0" borderId="0" xfId="0" applyNumberFormat="1" applyFont="1"/>
    <xf numFmtId="0" fontId="14" fillId="0" borderId="0" xfId="0" applyFont="1"/>
    <xf numFmtId="0" fontId="14" fillId="0" borderId="0" xfId="0" quotePrefix="1" applyNumberFormat="1" applyFont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 wrapText="1"/>
    </xf>
    <xf numFmtId="1" fontId="14" fillId="0" borderId="7" xfId="0" applyNumberFormat="1" applyFont="1" applyFill="1" applyBorder="1" applyAlignment="1">
      <alignment horizontal="center" vertical="center" wrapText="1"/>
    </xf>
    <xf numFmtId="1" fontId="14" fillId="0" borderId="0" xfId="0" quotePrefix="1" applyNumberFormat="1" applyFont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14" fontId="14" fillId="0" borderId="0" xfId="0" quotePrefix="1" applyNumberFormat="1" applyFont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horizontal="center" vertical="center" wrapText="1" shrinkToFit="1"/>
    </xf>
    <xf numFmtId="43" fontId="1" fillId="0" borderId="7" xfId="0" applyNumberFormat="1" applyFont="1" applyFill="1" applyBorder="1" applyAlignment="1">
      <alignment horizontal="center" vertical="center" wrapText="1" shrinkToFit="1"/>
    </xf>
    <xf numFmtId="43" fontId="1" fillId="0" borderId="8" xfId="0" applyNumberFormat="1" applyFont="1" applyFill="1" applyBorder="1" applyAlignment="1">
      <alignment horizontal="center" vertical="center" wrapText="1" shrinkToFit="1"/>
    </xf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</cellXfs>
  <cellStyles count="6">
    <cellStyle name="Euro" xfId="4"/>
    <cellStyle name="Millares 2" xfId="2"/>
    <cellStyle name="Moneda 2" xfId="5"/>
    <cellStyle name="Moneda 3" xfId="1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1427765</xdr:colOff>
      <xdr:row>4</xdr:row>
      <xdr:rowOff>114300</xdr:rowOff>
    </xdr:to>
    <xdr:pic>
      <xdr:nvPicPr>
        <xdr:cNvPr id="6" name="Imagen 28" descr="Logo_CGE-02-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"/>
          <a:ext cx="434213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8"/>
  <sheetViews>
    <sheetView tabSelected="1" topLeftCell="A67" zoomScale="84" zoomScaleNormal="84" workbookViewId="0">
      <selection activeCell="F90" sqref="F90"/>
    </sheetView>
  </sheetViews>
  <sheetFormatPr baseColWidth="10" defaultColWidth="11.42578125" defaultRowHeight="11.25"/>
  <cols>
    <col min="1" max="2" width="21.85546875" style="4" customWidth="1"/>
    <col min="3" max="3" width="23.7109375" style="4" customWidth="1"/>
    <col min="4" max="4" width="21.85546875" style="4" customWidth="1"/>
    <col min="5" max="6" width="25.7109375" style="4" customWidth="1"/>
    <col min="7" max="7" width="14" style="4" customWidth="1"/>
    <col min="8" max="9" width="12.5703125" style="4" customWidth="1"/>
    <col min="10" max="10" width="15.42578125" style="4" customWidth="1"/>
    <col min="11" max="11" width="24.42578125" style="4" customWidth="1"/>
    <col min="12" max="12" width="20.7109375" style="4" customWidth="1"/>
    <col min="13" max="13" width="17.28515625" style="4" customWidth="1"/>
    <col min="14" max="14" width="14.7109375" style="4" customWidth="1"/>
    <col min="15" max="15" width="11" style="4" customWidth="1"/>
    <col min="16" max="16" width="8.85546875" style="4" customWidth="1"/>
    <col min="17" max="17" width="10" style="4" customWidth="1"/>
    <col min="18" max="18" width="15" style="4" customWidth="1"/>
    <col min="19" max="16384" width="11.42578125" style="4"/>
  </cols>
  <sheetData>
    <row r="1" spans="1:18" ht="12.7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</row>
    <row r="2" spans="1:18" ht="12.7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18" ht="12.75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8" ht="12.75">
      <c r="A4" s="5"/>
      <c r="B4" s="5"/>
      <c r="C4" s="5"/>
      <c r="D4" s="5"/>
      <c r="E4" s="5"/>
      <c r="F4" s="5"/>
      <c r="G4" s="5"/>
      <c r="H4" s="5"/>
      <c r="I4" s="5"/>
      <c r="J4" s="5"/>
      <c r="K4" s="2"/>
      <c r="L4" s="5"/>
      <c r="M4" s="5"/>
      <c r="N4" s="5"/>
      <c r="O4" s="5"/>
      <c r="P4" s="5"/>
    </row>
    <row r="5" spans="1:18" ht="12.75">
      <c r="A5" s="107" t="s">
        <v>68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</row>
    <row r="6" spans="1:18" ht="2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37" t="s">
        <v>3</v>
      </c>
      <c r="P6" s="37"/>
    </row>
    <row r="7" spans="1:18" ht="12.75">
      <c r="A7" s="108" t="s">
        <v>4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8" spans="1:18" ht="12.7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38"/>
      <c r="P8" s="7"/>
    </row>
    <row r="9" spans="1:18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2"/>
    </row>
    <row r="10" spans="1:18" ht="32.25" customHeight="1">
      <c r="A10" s="9" t="s">
        <v>6</v>
      </c>
      <c r="B10" s="10" t="s">
        <v>7</v>
      </c>
      <c r="C10" s="11"/>
      <c r="D10" s="12" t="s">
        <v>8</v>
      </c>
      <c r="E10" s="12" t="s">
        <v>9</v>
      </c>
      <c r="F10" s="13" t="s">
        <v>10</v>
      </c>
      <c r="G10" s="14" t="s">
        <v>11</v>
      </c>
      <c r="H10" s="13" t="s">
        <v>12</v>
      </c>
      <c r="I10" s="13" t="s">
        <v>13</v>
      </c>
      <c r="J10" s="12" t="s">
        <v>14</v>
      </c>
      <c r="K10" s="12"/>
      <c r="L10" s="39" t="s">
        <v>15</v>
      </c>
      <c r="M10" s="40"/>
      <c r="N10" s="41"/>
      <c r="O10" s="14" t="s">
        <v>16</v>
      </c>
      <c r="P10" s="14" t="s">
        <v>17</v>
      </c>
      <c r="Q10" s="51"/>
    </row>
    <row r="11" spans="1:18" ht="12" customHeight="1">
      <c r="A11" s="9"/>
      <c r="B11" s="15"/>
      <c r="C11" s="16"/>
      <c r="D11" s="12"/>
      <c r="E11" s="12"/>
      <c r="F11" s="13"/>
      <c r="G11" s="14"/>
      <c r="H11" s="13"/>
      <c r="I11" s="13"/>
      <c r="J11" s="12"/>
      <c r="K11" s="12"/>
      <c r="L11" s="42" t="s">
        <v>18</v>
      </c>
      <c r="M11" s="42"/>
      <c r="N11" s="12" t="s">
        <v>19</v>
      </c>
      <c r="O11" s="14"/>
      <c r="P11" s="14"/>
      <c r="Q11" s="2"/>
    </row>
    <row r="12" spans="1:18" s="1" customFormat="1" ht="13.5" customHeight="1">
      <c r="A12" s="23"/>
      <c r="B12" s="24"/>
      <c r="C12" s="25"/>
      <c r="D12" s="26"/>
      <c r="E12" s="26"/>
      <c r="F12" s="27"/>
      <c r="G12" s="28"/>
      <c r="H12" s="29"/>
      <c r="I12" s="29"/>
      <c r="J12" s="46"/>
      <c r="K12" s="47"/>
      <c r="L12" s="20"/>
      <c r="M12" s="20"/>
      <c r="N12" s="45"/>
      <c r="O12" s="44"/>
      <c r="P12" s="45"/>
      <c r="Q12" s="54"/>
    </row>
    <row r="13" spans="1:18" ht="18.75" customHeight="1">
      <c r="A13" s="30" t="s">
        <v>22</v>
      </c>
      <c r="B13" s="31"/>
      <c r="C13" s="31"/>
      <c r="D13" s="31"/>
      <c r="E13" s="32"/>
      <c r="F13" s="28">
        <f>SUM(F12:F12)</f>
        <v>0</v>
      </c>
      <c r="G13" s="28">
        <f>SUM(G12:G12)</f>
        <v>0</v>
      </c>
      <c r="H13" s="33"/>
      <c r="I13" s="33"/>
      <c r="J13" s="35"/>
      <c r="K13" s="35"/>
      <c r="L13" s="35"/>
      <c r="M13" s="48"/>
      <c r="N13" s="48"/>
      <c r="O13" s="48"/>
      <c r="P13" s="49"/>
      <c r="Q13" s="51"/>
      <c r="R13" s="2"/>
    </row>
    <row r="14" spans="1:18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50"/>
    </row>
    <row r="15" spans="1:18">
      <c r="A15" s="8" t="s">
        <v>23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2"/>
    </row>
    <row r="16" spans="1:18" ht="32.25" customHeight="1">
      <c r="A16" s="9" t="s">
        <v>6</v>
      </c>
      <c r="B16" s="10" t="s">
        <v>7</v>
      </c>
      <c r="C16" s="11"/>
      <c r="D16" s="12" t="s">
        <v>8</v>
      </c>
      <c r="E16" s="12" t="s">
        <v>9</v>
      </c>
      <c r="F16" s="13" t="s">
        <v>10</v>
      </c>
      <c r="G16" s="14" t="s">
        <v>11</v>
      </c>
      <c r="H16" s="13" t="s">
        <v>12</v>
      </c>
      <c r="I16" s="13" t="s">
        <v>13</v>
      </c>
      <c r="J16" s="12" t="s">
        <v>14</v>
      </c>
      <c r="K16" s="12"/>
      <c r="L16" s="39" t="s">
        <v>15</v>
      </c>
      <c r="M16" s="40"/>
      <c r="N16" s="41"/>
      <c r="O16" s="14" t="s">
        <v>16</v>
      </c>
      <c r="P16" s="14" t="s">
        <v>17</v>
      </c>
      <c r="Q16" s="51"/>
    </row>
    <row r="17" spans="1:18" s="1" customFormat="1" ht="13.5" customHeight="1">
      <c r="A17" s="23"/>
      <c r="B17" s="24"/>
      <c r="C17" s="25"/>
      <c r="D17" s="26"/>
      <c r="E17" s="26"/>
      <c r="F17" s="27"/>
      <c r="G17" s="28"/>
      <c r="H17" s="29"/>
      <c r="I17" s="29"/>
      <c r="J17" s="46"/>
      <c r="K17" s="47"/>
      <c r="L17" s="20"/>
      <c r="M17" s="20"/>
      <c r="N17" s="45"/>
      <c r="O17" s="44"/>
      <c r="P17" s="45"/>
      <c r="Q17" s="54"/>
    </row>
    <row r="18" spans="1:18" ht="18.75" customHeight="1">
      <c r="A18" s="30" t="s">
        <v>22</v>
      </c>
      <c r="B18" s="31"/>
      <c r="C18" s="31"/>
      <c r="D18" s="31"/>
      <c r="E18" s="32"/>
      <c r="F18" s="28">
        <f>SUM(F17:F17)</f>
        <v>0</v>
      </c>
      <c r="G18" s="28">
        <f>SUM(G17:G17)</f>
        <v>0</v>
      </c>
      <c r="H18" s="33"/>
      <c r="I18" s="33"/>
      <c r="J18" s="35"/>
      <c r="K18" s="35"/>
      <c r="L18" s="35"/>
      <c r="M18" s="48"/>
      <c r="N18" s="48"/>
      <c r="O18" s="48"/>
      <c r="P18" s="49"/>
      <c r="Q18" s="51"/>
      <c r="R18" s="2"/>
    </row>
    <row r="19" spans="1:18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50"/>
    </row>
    <row r="20" spans="1:18">
      <c r="A20" s="8" t="s">
        <v>24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2"/>
    </row>
    <row r="21" spans="1:18" ht="32.25" customHeight="1">
      <c r="A21" s="9" t="s">
        <v>6</v>
      </c>
      <c r="B21" s="10" t="s">
        <v>7</v>
      </c>
      <c r="C21" s="11"/>
      <c r="D21" s="12" t="s">
        <v>8</v>
      </c>
      <c r="E21" s="12" t="s">
        <v>9</v>
      </c>
      <c r="F21" s="13" t="s">
        <v>10</v>
      </c>
      <c r="G21" s="14" t="s">
        <v>11</v>
      </c>
      <c r="H21" s="13" t="s">
        <v>12</v>
      </c>
      <c r="I21" s="13" t="s">
        <v>13</v>
      </c>
      <c r="J21" s="12" t="s">
        <v>14</v>
      </c>
      <c r="K21" s="12"/>
      <c r="L21" s="39" t="s">
        <v>15</v>
      </c>
      <c r="M21" s="40"/>
      <c r="N21" s="41"/>
      <c r="O21" s="14" t="s">
        <v>16</v>
      </c>
      <c r="P21" s="14" t="s">
        <v>17</v>
      </c>
      <c r="Q21" s="51"/>
    </row>
    <row r="22" spans="1:18" s="1" customFormat="1" ht="13.5" customHeight="1">
      <c r="A22" s="17"/>
      <c r="B22" s="18"/>
      <c r="C22" s="19"/>
      <c r="D22" s="20"/>
      <c r="E22" s="20"/>
      <c r="F22" s="21"/>
      <c r="G22" s="21"/>
      <c r="H22" s="22"/>
      <c r="I22" s="22"/>
      <c r="J22" s="43"/>
      <c r="K22" s="43"/>
      <c r="L22" s="20"/>
      <c r="M22" s="20"/>
      <c r="N22" s="20"/>
      <c r="O22" s="44"/>
      <c r="P22" s="45"/>
      <c r="Q22" s="54"/>
    </row>
    <row r="23" spans="1:18" s="1" customFormat="1" ht="13.5" customHeight="1">
      <c r="A23" s="23"/>
      <c r="B23" s="24"/>
      <c r="C23" s="25"/>
      <c r="D23" s="26"/>
      <c r="E23" s="26"/>
      <c r="F23" s="27"/>
      <c r="G23" s="28"/>
      <c r="H23" s="29"/>
      <c r="I23" s="29"/>
      <c r="J23" s="46"/>
      <c r="K23" s="47"/>
      <c r="L23" s="20"/>
      <c r="M23" s="20"/>
      <c r="N23" s="45"/>
      <c r="O23" s="44"/>
      <c r="P23" s="45"/>
      <c r="Q23" s="54"/>
    </row>
    <row r="24" spans="1:18" ht="18.75" customHeight="1">
      <c r="A24" s="30" t="s">
        <v>22</v>
      </c>
      <c r="B24" s="31"/>
      <c r="C24" s="31"/>
      <c r="D24" s="31"/>
      <c r="E24" s="32"/>
      <c r="F24" s="28">
        <f>SUM(F22:F23)</f>
        <v>0</v>
      </c>
      <c r="G24" s="28">
        <f>SUM(G22:G23)</f>
        <v>0</v>
      </c>
      <c r="H24" s="33"/>
      <c r="I24" s="33"/>
      <c r="J24" s="35"/>
      <c r="K24" s="35"/>
      <c r="L24" s="35"/>
      <c r="M24" s="48"/>
      <c r="N24" s="48"/>
      <c r="O24" s="48"/>
      <c r="P24" s="49"/>
      <c r="Q24" s="51"/>
      <c r="R24" s="2"/>
    </row>
    <row r="25" spans="1:18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48"/>
      <c r="M25" s="48"/>
      <c r="N25" s="48"/>
      <c r="O25" s="49"/>
      <c r="P25" s="51"/>
      <c r="Q25" s="2"/>
    </row>
    <row r="26" spans="1:18">
      <c r="A26" s="8" t="s">
        <v>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55"/>
    </row>
    <row r="27" spans="1:18" ht="32.25" customHeight="1">
      <c r="A27" s="9" t="s">
        <v>6</v>
      </c>
      <c r="B27" s="97" t="s">
        <v>7</v>
      </c>
      <c r="C27" s="98"/>
      <c r="D27" s="12" t="s">
        <v>8</v>
      </c>
      <c r="E27" s="12" t="s">
        <v>9</v>
      </c>
      <c r="F27" s="13" t="s">
        <v>10</v>
      </c>
      <c r="G27" s="14" t="s">
        <v>11</v>
      </c>
      <c r="H27" s="13" t="s">
        <v>12</v>
      </c>
      <c r="I27" s="13" t="s">
        <v>13</v>
      </c>
      <c r="J27" s="97" t="s">
        <v>14</v>
      </c>
      <c r="K27" s="98"/>
      <c r="L27" s="39" t="s">
        <v>15</v>
      </c>
      <c r="M27" s="40"/>
      <c r="N27" s="41"/>
      <c r="O27" s="14" t="s">
        <v>16</v>
      </c>
      <c r="P27" s="14" t="s">
        <v>17</v>
      </c>
      <c r="Q27" s="55"/>
    </row>
    <row r="28" spans="1:18" s="1" customFormat="1" ht="31.5" customHeight="1">
      <c r="A28" s="17"/>
      <c r="B28" s="99"/>
      <c r="C28" s="100"/>
      <c r="D28" s="36"/>
      <c r="E28" s="36"/>
      <c r="F28" s="21"/>
      <c r="G28" s="21"/>
      <c r="H28" s="22"/>
      <c r="I28" s="22"/>
      <c r="J28" s="101"/>
      <c r="K28" s="102"/>
      <c r="L28" s="20"/>
      <c r="M28" s="20"/>
      <c r="N28" s="20"/>
      <c r="O28" s="44"/>
      <c r="P28" s="45"/>
    </row>
    <row r="29" spans="1:18" s="1" customFormat="1" ht="13.5" customHeight="1">
      <c r="A29" s="23"/>
      <c r="B29" s="24"/>
      <c r="C29" s="25"/>
      <c r="D29" s="26"/>
      <c r="E29" s="26"/>
      <c r="F29" s="27"/>
      <c r="G29" s="28"/>
      <c r="H29" s="29"/>
      <c r="I29" s="29"/>
      <c r="J29" s="46"/>
      <c r="K29" s="47"/>
      <c r="L29" s="20"/>
      <c r="M29" s="20"/>
      <c r="N29" s="45"/>
      <c r="O29" s="44"/>
      <c r="P29" s="45"/>
    </row>
    <row r="30" spans="1:18" ht="18" customHeight="1">
      <c r="A30" s="30" t="s">
        <v>22</v>
      </c>
      <c r="B30" s="31"/>
      <c r="C30" s="31"/>
      <c r="D30" s="31"/>
      <c r="E30" s="32"/>
      <c r="F30" s="28">
        <f>SUM(F28:F29)</f>
        <v>0</v>
      </c>
      <c r="G30" s="28">
        <f>SUM(G28:G29)</f>
        <v>0</v>
      </c>
      <c r="H30" s="35"/>
      <c r="I30" s="35"/>
      <c r="J30" s="35"/>
      <c r="K30" s="35"/>
      <c r="L30" s="35"/>
      <c r="M30" s="48"/>
      <c r="N30" s="48"/>
      <c r="O30" s="48"/>
      <c r="P30" s="49"/>
      <c r="Q30" s="2"/>
    </row>
    <row r="31" spans="1:18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56"/>
    </row>
    <row r="32" spans="1:18">
      <c r="A32" s="8" t="s">
        <v>26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55"/>
    </row>
    <row r="33" spans="1:19" ht="32.25" customHeight="1">
      <c r="A33" s="9" t="s">
        <v>27</v>
      </c>
      <c r="B33" s="10" t="s">
        <v>7</v>
      </c>
      <c r="C33" s="11"/>
      <c r="D33" s="12" t="s">
        <v>8</v>
      </c>
      <c r="E33" s="12" t="s">
        <v>9</v>
      </c>
      <c r="F33" s="13" t="s">
        <v>10</v>
      </c>
      <c r="G33" s="14" t="s">
        <v>11</v>
      </c>
      <c r="H33" s="13" t="s">
        <v>12</v>
      </c>
      <c r="I33" s="13" t="s">
        <v>13</v>
      </c>
      <c r="J33" s="12" t="s">
        <v>14</v>
      </c>
      <c r="K33" s="12"/>
      <c r="L33" s="39" t="s">
        <v>15</v>
      </c>
      <c r="M33" s="40"/>
      <c r="N33" s="41"/>
      <c r="O33" s="14" t="s">
        <v>16</v>
      </c>
      <c r="P33" s="14" t="s">
        <v>17</v>
      </c>
      <c r="Q33" s="55"/>
    </row>
    <row r="34" spans="1:19" ht="12" customHeight="1">
      <c r="A34" s="9"/>
      <c r="B34" s="15"/>
      <c r="C34" s="16"/>
      <c r="D34" s="12"/>
      <c r="E34" s="12"/>
      <c r="F34" s="13"/>
      <c r="G34" s="14"/>
      <c r="H34" s="13"/>
      <c r="I34" s="13"/>
      <c r="J34" s="12"/>
      <c r="K34" s="12"/>
      <c r="L34" s="42" t="s">
        <v>18</v>
      </c>
      <c r="M34" s="42"/>
      <c r="N34" s="12" t="s">
        <v>19</v>
      </c>
      <c r="O34" s="14"/>
      <c r="P34" s="14"/>
      <c r="Q34" s="55"/>
    </row>
    <row r="35" spans="1:19" s="1" customFormat="1" ht="13.5" customHeight="1">
      <c r="A35" s="23"/>
      <c r="B35" s="24"/>
      <c r="C35" s="25"/>
      <c r="D35" s="26"/>
      <c r="E35" s="26"/>
      <c r="F35" s="27"/>
      <c r="G35" s="28"/>
      <c r="H35" s="29"/>
      <c r="I35" s="29"/>
      <c r="J35" s="46"/>
      <c r="K35" s="47"/>
      <c r="L35" s="20"/>
      <c r="M35" s="20"/>
      <c r="N35" s="45"/>
      <c r="O35" s="44"/>
      <c r="P35" s="45"/>
    </row>
    <row r="36" spans="1:19" ht="18" customHeight="1">
      <c r="A36" s="30" t="s">
        <v>22</v>
      </c>
      <c r="B36" s="31"/>
      <c r="C36" s="31"/>
      <c r="D36" s="31"/>
      <c r="E36" s="32"/>
      <c r="F36" s="28">
        <f>SUM(F35:F35)</f>
        <v>0</v>
      </c>
      <c r="G36" s="28">
        <f>SUM(G35:G35)</f>
        <v>0</v>
      </c>
      <c r="H36" s="35"/>
      <c r="I36" s="35"/>
      <c r="J36" s="35"/>
      <c r="K36" s="35"/>
      <c r="L36" s="35"/>
      <c r="M36" s="48"/>
      <c r="N36" s="48"/>
      <c r="O36" s="48"/>
      <c r="P36" s="49"/>
      <c r="Q36" s="2"/>
    </row>
    <row r="37" spans="1:19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56"/>
    </row>
    <row r="38" spans="1:19">
      <c r="A38" s="8" t="s">
        <v>28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55"/>
    </row>
    <row r="39" spans="1:19" ht="51" customHeight="1">
      <c r="A39" s="9" t="s">
        <v>29</v>
      </c>
      <c r="B39" s="105" t="s">
        <v>30</v>
      </c>
      <c r="C39" s="106"/>
      <c r="D39" s="12" t="s">
        <v>8</v>
      </c>
      <c r="E39" s="12" t="s">
        <v>9</v>
      </c>
      <c r="F39" s="13" t="s">
        <v>10</v>
      </c>
      <c r="G39" s="14" t="s">
        <v>11</v>
      </c>
      <c r="H39" s="13" t="s">
        <v>12</v>
      </c>
      <c r="I39" s="13" t="s">
        <v>13</v>
      </c>
      <c r="J39" s="97" t="s">
        <v>14</v>
      </c>
      <c r="K39" s="98"/>
      <c r="L39" s="39" t="s">
        <v>15</v>
      </c>
      <c r="M39" s="40"/>
      <c r="N39" s="41"/>
      <c r="O39" s="14" t="s">
        <v>16</v>
      </c>
      <c r="P39" s="14" t="s">
        <v>17</v>
      </c>
      <c r="Q39" s="55"/>
    </row>
    <row r="40" spans="1:19" s="1" customFormat="1" ht="54" customHeight="1">
      <c r="A40" s="17" t="s">
        <v>31</v>
      </c>
      <c r="B40" s="99" t="s">
        <v>32</v>
      </c>
      <c r="C40" s="100"/>
      <c r="D40" s="36" t="s">
        <v>69</v>
      </c>
      <c r="E40" s="36" t="s">
        <v>69</v>
      </c>
      <c r="F40" s="21">
        <v>45000</v>
      </c>
      <c r="G40" s="21">
        <v>45632</v>
      </c>
      <c r="H40" s="22" t="s">
        <v>45</v>
      </c>
      <c r="I40" s="22" t="s">
        <v>34</v>
      </c>
      <c r="J40" s="101" t="s">
        <v>35</v>
      </c>
      <c r="K40" s="102"/>
      <c r="L40" s="20" t="s">
        <v>36</v>
      </c>
      <c r="M40" s="20" t="s">
        <v>37</v>
      </c>
      <c r="N40" s="20"/>
      <c r="O40" s="44">
        <v>21854</v>
      </c>
      <c r="P40" s="45" t="s">
        <v>38</v>
      </c>
      <c r="R40" s="81" t="s">
        <v>104</v>
      </c>
      <c r="S40" s="57">
        <v>43452</v>
      </c>
    </row>
    <row r="41" spans="1:19" s="1" customFormat="1" ht="44.25" customHeight="1">
      <c r="A41" s="17" t="s">
        <v>31</v>
      </c>
      <c r="B41" s="99" t="s">
        <v>32</v>
      </c>
      <c r="C41" s="100"/>
      <c r="D41" s="36" t="s">
        <v>69</v>
      </c>
      <c r="E41" s="36" t="s">
        <v>69</v>
      </c>
      <c r="F41" s="21">
        <v>35000</v>
      </c>
      <c r="G41" s="21">
        <v>34224</v>
      </c>
      <c r="H41" s="22" t="s">
        <v>53</v>
      </c>
      <c r="I41" s="22" t="s">
        <v>34</v>
      </c>
      <c r="J41" s="101" t="s">
        <v>35</v>
      </c>
      <c r="K41" s="102"/>
      <c r="L41" s="20" t="s">
        <v>36</v>
      </c>
      <c r="M41" s="20" t="s">
        <v>37</v>
      </c>
      <c r="N41" s="20"/>
      <c r="O41" s="44">
        <v>21854</v>
      </c>
      <c r="P41" s="45" t="s">
        <v>38</v>
      </c>
      <c r="R41" s="92" t="s">
        <v>97</v>
      </c>
      <c r="S41" s="81">
        <v>43452</v>
      </c>
    </row>
    <row r="42" spans="1:19" ht="18" customHeight="1">
      <c r="A42" s="30" t="s">
        <v>22</v>
      </c>
      <c r="B42" s="31"/>
      <c r="C42" s="31"/>
      <c r="D42" s="31"/>
      <c r="E42" s="32"/>
      <c r="F42" s="28">
        <f>SUM(F40:F41)</f>
        <v>80000</v>
      </c>
      <c r="G42" s="28">
        <f>SUM(G40:G41)</f>
        <v>79856</v>
      </c>
      <c r="H42" s="35"/>
      <c r="I42" s="35"/>
      <c r="J42" s="35"/>
      <c r="K42" s="35"/>
      <c r="L42" s="35"/>
      <c r="M42" s="48"/>
      <c r="N42" s="48"/>
      <c r="O42" s="48"/>
      <c r="P42" s="49"/>
      <c r="Q42" s="2"/>
    </row>
    <row r="43" spans="1:1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56"/>
    </row>
    <row r="44" spans="1:19">
      <c r="A44" s="8" t="s">
        <v>39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55"/>
    </row>
    <row r="45" spans="1:19" ht="32.25" customHeight="1">
      <c r="A45" s="9" t="s">
        <v>27</v>
      </c>
      <c r="B45" s="10" t="s">
        <v>40</v>
      </c>
      <c r="C45" s="11"/>
      <c r="D45" s="12" t="s">
        <v>8</v>
      </c>
      <c r="E45" s="12" t="s">
        <v>9</v>
      </c>
      <c r="F45" s="13" t="s">
        <v>10</v>
      </c>
      <c r="G45" s="14" t="s">
        <v>11</v>
      </c>
      <c r="H45" s="13" t="s">
        <v>12</v>
      </c>
      <c r="I45" s="13" t="s">
        <v>13</v>
      </c>
      <c r="J45" s="12" t="s">
        <v>14</v>
      </c>
      <c r="K45" s="12"/>
      <c r="L45" s="39" t="s">
        <v>15</v>
      </c>
      <c r="M45" s="40"/>
      <c r="N45" s="41"/>
      <c r="O45" s="14" t="s">
        <v>16</v>
      </c>
      <c r="P45" s="14" t="s">
        <v>17</v>
      </c>
      <c r="Q45" s="55"/>
    </row>
    <row r="46" spans="1:19" ht="12" customHeight="1">
      <c r="A46" s="9"/>
      <c r="B46" s="15"/>
      <c r="C46" s="16"/>
      <c r="D46" s="12"/>
      <c r="E46" s="12"/>
      <c r="F46" s="13"/>
      <c r="G46" s="14"/>
      <c r="H46" s="13"/>
      <c r="I46" s="13"/>
      <c r="J46" s="12"/>
      <c r="K46" s="12"/>
      <c r="L46" s="42" t="s">
        <v>18</v>
      </c>
      <c r="M46" s="42"/>
      <c r="N46" s="12" t="s">
        <v>19</v>
      </c>
      <c r="O46" s="14"/>
      <c r="P46" s="14"/>
      <c r="Q46" s="55"/>
    </row>
    <row r="47" spans="1:19" s="1" customFormat="1" ht="13.5" customHeight="1">
      <c r="A47" s="23"/>
      <c r="B47" s="24"/>
      <c r="C47" s="25"/>
      <c r="D47" s="26"/>
      <c r="E47" s="26"/>
      <c r="F47" s="27"/>
      <c r="G47" s="28"/>
      <c r="H47" s="29"/>
      <c r="I47" s="29"/>
      <c r="J47" s="46"/>
      <c r="K47" s="47"/>
      <c r="L47" s="20"/>
      <c r="M47" s="20"/>
      <c r="N47" s="45"/>
      <c r="O47" s="44"/>
      <c r="P47" s="45"/>
    </row>
    <row r="48" spans="1:19" ht="18" customHeight="1">
      <c r="A48" s="30" t="s">
        <v>22</v>
      </c>
      <c r="B48" s="31"/>
      <c r="C48" s="31"/>
      <c r="D48" s="31"/>
      <c r="E48" s="32"/>
      <c r="F48" s="28">
        <f>SUM(F47:F47)</f>
        <v>0</v>
      </c>
      <c r="G48" s="28">
        <f>SUM(G47:G47)</f>
        <v>0</v>
      </c>
      <c r="H48" s="35"/>
      <c r="I48" s="35"/>
      <c r="J48" s="35"/>
      <c r="K48" s="35"/>
      <c r="L48" s="35"/>
      <c r="M48" s="48"/>
      <c r="N48" s="48"/>
      <c r="O48" s="48"/>
      <c r="P48" s="49"/>
      <c r="Q48" s="2"/>
    </row>
    <row r="49" spans="1:2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56"/>
    </row>
    <row r="50" spans="1:22">
      <c r="A50" s="8" t="s">
        <v>41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55"/>
    </row>
    <row r="51" spans="1:22" ht="35.25" customHeight="1">
      <c r="A51" s="105" t="s">
        <v>7</v>
      </c>
      <c r="B51" s="106"/>
      <c r="C51" s="12" t="s">
        <v>8</v>
      </c>
      <c r="D51" s="12" t="s">
        <v>9</v>
      </c>
      <c r="E51" s="12" t="s">
        <v>42</v>
      </c>
      <c r="F51" s="12"/>
      <c r="G51" s="13" t="s">
        <v>12</v>
      </c>
      <c r="H51" s="13"/>
      <c r="I51" s="13" t="s">
        <v>13</v>
      </c>
      <c r="J51" s="97" t="s">
        <v>14</v>
      </c>
      <c r="K51" s="98"/>
      <c r="L51" s="39" t="s">
        <v>15</v>
      </c>
      <c r="M51" s="40"/>
      <c r="N51" s="41"/>
      <c r="O51" s="14" t="s">
        <v>16</v>
      </c>
      <c r="P51" s="14" t="s">
        <v>17</v>
      </c>
      <c r="Q51" s="55"/>
    </row>
    <row r="52" spans="1:22" ht="15.75" customHeight="1">
      <c r="A52" s="97"/>
      <c r="B52" s="98"/>
      <c r="C52" s="12"/>
      <c r="D52" s="12"/>
      <c r="E52" s="14" t="s">
        <v>43</v>
      </c>
      <c r="F52" s="58" t="s">
        <v>44</v>
      </c>
      <c r="G52" s="13"/>
      <c r="H52" s="13"/>
      <c r="I52" s="13"/>
      <c r="J52" s="12"/>
      <c r="K52" s="12"/>
      <c r="L52" s="42" t="s">
        <v>18</v>
      </c>
      <c r="M52" s="42"/>
      <c r="N52" s="12" t="s">
        <v>19</v>
      </c>
      <c r="O52" s="14"/>
      <c r="P52" s="14"/>
      <c r="Q52" s="55"/>
    </row>
    <row r="53" spans="1:22" ht="23.25" customHeight="1">
      <c r="A53" s="97"/>
      <c r="B53" s="98"/>
      <c r="C53" s="12"/>
      <c r="D53" s="12"/>
      <c r="E53" s="14"/>
      <c r="F53" s="59"/>
      <c r="G53" s="13"/>
      <c r="H53" s="13"/>
      <c r="I53" s="13"/>
      <c r="J53" s="12"/>
      <c r="K53" s="12"/>
      <c r="L53" s="42" t="s">
        <v>20</v>
      </c>
      <c r="M53" s="42" t="s">
        <v>21</v>
      </c>
      <c r="N53" s="12"/>
      <c r="O53" s="14"/>
      <c r="P53" s="14"/>
      <c r="R53" s="85" t="s">
        <v>76</v>
      </c>
      <c r="S53" s="86" t="s">
        <v>72</v>
      </c>
    </row>
    <row r="54" spans="1:22" s="1" customFormat="1" ht="27" customHeight="1">
      <c r="A54" s="93" t="s">
        <v>70</v>
      </c>
      <c r="B54" s="94"/>
      <c r="C54" s="36" t="s">
        <v>69</v>
      </c>
      <c r="D54" s="36" t="s">
        <v>69</v>
      </c>
      <c r="E54" s="60">
        <v>1</v>
      </c>
      <c r="F54" s="36">
        <v>3099</v>
      </c>
      <c r="G54" s="95" t="s">
        <v>53</v>
      </c>
      <c r="H54" s="96"/>
      <c r="I54" s="73" t="s">
        <v>34</v>
      </c>
      <c r="J54" s="93" t="s">
        <v>71</v>
      </c>
      <c r="K54" s="94"/>
      <c r="L54" s="20" t="s">
        <v>48</v>
      </c>
      <c r="M54" s="20" t="s">
        <v>49</v>
      </c>
      <c r="N54" s="45"/>
      <c r="O54" s="44" t="s">
        <v>34</v>
      </c>
      <c r="P54" s="74" t="s">
        <v>47</v>
      </c>
      <c r="R54" s="82">
        <v>347</v>
      </c>
      <c r="S54" s="57">
        <v>43440</v>
      </c>
    </row>
    <row r="55" spans="1:22" s="1" customFormat="1" ht="27.75" customHeight="1">
      <c r="A55" s="93" t="s">
        <v>73</v>
      </c>
      <c r="B55" s="94"/>
      <c r="C55" s="36" t="s">
        <v>69</v>
      </c>
      <c r="D55" s="36" t="s">
        <v>69</v>
      </c>
      <c r="E55" s="60">
        <v>1</v>
      </c>
      <c r="F55" s="36">
        <v>20580</v>
      </c>
      <c r="G55" s="95" t="s">
        <v>45</v>
      </c>
      <c r="H55" s="96"/>
      <c r="I55" s="73" t="s">
        <v>34</v>
      </c>
      <c r="J55" s="93" t="s">
        <v>74</v>
      </c>
      <c r="K55" s="94"/>
      <c r="L55" s="83" t="s">
        <v>46</v>
      </c>
      <c r="M55" s="20" t="s">
        <v>49</v>
      </c>
      <c r="N55" s="45"/>
      <c r="O55" s="44" t="s">
        <v>34</v>
      </c>
      <c r="P55" s="84" t="s">
        <v>38</v>
      </c>
      <c r="R55" s="88" t="s">
        <v>78</v>
      </c>
      <c r="S55" s="57">
        <v>43437</v>
      </c>
    </row>
    <row r="56" spans="1:22" s="1" customFormat="1" ht="29.25" customHeight="1">
      <c r="A56" s="93" t="s">
        <v>60</v>
      </c>
      <c r="B56" s="94"/>
      <c r="C56" s="36" t="s">
        <v>69</v>
      </c>
      <c r="D56" s="36" t="s">
        <v>69</v>
      </c>
      <c r="E56" s="60">
        <v>1</v>
      </c>
      <c r="F56" s="36">
        <v>3017.24</v>
      </c>
      <c r="G56" s="95" t="s">
        <v>53</v>
      </c>
      <c r="H56" s="96"/>
      <c r="I56" s="73" t="s">
        <v>34</v>
      </c>
      <c r="J56" s="93" t="s">
        <v>75</v>
      </c>
      <c r="K56" s="94"/>
      <c r="L56" s="20" t="s">
        <v>48</v>
      </c>
      <c r="M56" s="20" t="s">
        <v>49</v>
      </c>
      <c r="N56" s="45"/>
      <c r="O56" s="44" t="s">
        <v>34</v>
      </c>
      <c r="P56" s="84" t="s">
        <v>38</v>
      </c>
      <c r="R56" s="87" t="s">
        <v>77</v>
      </c>
      <c r="S56" s="57">
        <v>43435</v>
      </c>
    </row>
    <row r="57" spans="1:22" s="1" customFormat="1" ht="29.25" customHeight="1">
      <c r="A57" s="93" t="s">
        <v>98</v>
      </c>
      <c r="B57" s="94"/>
      <c r="C57" s="36" t="s">
        <v>69</v>
      </c>
      <c r="D57" s="36" t="s">
        <v>69</v>
      </c>
      <c r="E57" s="60">
        <v>1</v>
      </c>
      <c r="F57" s="36">
        <v>9715.6</v>
      </c>
      <c r="G57" s="95" t="s">
        <v>53</v>
      </c>
      <c r="H57" s="96"/>
      <c r="I57" s="73" t="s">
        <v>34</v>
      </c>
      <c r="J57" s="93" t="s">
        <v>102</v>
      </c>
      <c r="K57" s="94"/>
      <c r="L57" s="83" t="s">
        <v>46</v>
      </c>
      <c r="M57" s="83" t="s">
        <v>49</v>
      </c>
      <c r="N57" s="45"/>
      <c r="O57" s="44" t="s">
        <v>34</v>
      </c>
      <c r="P57" s="84" t="s">
        <v>47</v>
      </c>
      <c r="R57" s="87" t="s">
        <v>103</v>
      </c>
      <c r="S57" s="57">
        <v>43438</v>
      </c>
    </row>
    <row r="58" spans="1:22" s="1" customFormat="1" ht="22.5" customHeight="1">
      <c r="A58" s="93" t="s">
        <v>79</v>
      </c>
      <c r="B58" s="94"/>
      <c r="C58" s="36" t="s">
        <v>69</v>
      </c>
      <c r="D58" s="36" t="s">
        <v>69</v>
      </c>
      <c r="E58" s="60">
        <v>1</v>
      </c>
      <c r="F58" s="36">
        <v>1610</v>
      </c>
      <c r="G58" s="95" t="s">
        <v>53</v>
      </c>
      <c r="H58" s="96"/>
      <c r="I58" s="73" t="s">
        <v>34</v>
      </c>
      <c r="J58" s="93" t="s">
        <v>71</v>
      </c>
      <c r="K58" s="94"/>
      <c r="L58" s="20" t="s">
        <v>48</v>
      </c>
      <c r="M58" s="20" t="s">
        <v>49</v>
      </c>
      <c r="N58" s="45"/>
      <c r="O58" s="44" t="s">
        <v>34</v>
      </c>
      <c r="P58" s="84" t="s">
        <v>38</v>
      </c>
      <c r="R58" s="82">
        <v>405</v>
      </c>
      <c r="S58" s="57">
        <v>43440</v>
      </c>
    </row>
    <row r="59" spans="1:22" s="1" customFormat="1" ht="32.25" customHeight="1">
      <c r="A59" s="93" t="s">
        <v>80</v>
      </c>
      <c r="B59" s="94"/>
      <c r="C59" s="36" t="s">
        <v>69</v>
      </c>
      <c r="D59" s="36" t="s">
        <v>69</v>
      </c>
      <c r="E59" s="60">
        <v>1</v>
      </c>
      <c r="F59" s="36">
        <v>7350</v>
      </c>
      <c r="G59" s="95" t="s">
        <v>53</v>
      </c>
      <c r="H59" s="96"/>
      <c r="I59" s="73" t="s">
        <v>34</v>
      </c>
      <c r="J59" s="93" t="s">
        <v>67</v>
      </c>
      <c r="K59" s="94"/>
      <c r="L59" s="83" t="s">
        <v>46</v>
      </c>
      <c r="M59" s="83" t="s">
        <v>49</v>
      </c>
      <c r="N59" s="45"/>
      <c r="O59" s="44" t="s">
        <v>34</v>
      </c>
      <c r="P59" s="84" t="s">
        <v>38</v>
      </c>
      <c r="R59" s="88" t="s">
        <v>83</v>
      </c>
      <c r="S59" s="57">
        <v>43435</v>
      </c>
      <c r="V59" s="1">
        <f>6000+4291+17053.5+3575.5+5185+21484</f>
        <v>57589</v>
      </c>
    </row>
    <row r="60" spans="1:22" s="1" customFormat="1" ht="25.5" customHeight="1">
      <c r="A60" s="93" t="s">
        <v>60</v>
      </c>
      <c r="B60" s="94"/>
      <c r="C60" s="36" t="s">
        <v>69</v>
      </c>
      <c r="D60" s="36" t="s">
        <v>69</v>
      </c>
      <c r="E60" s="60">
        <v>1</v>
      </c>
      <c r="F60" s="36">
        <v>13069</v>
      </c>
      <c r="G60" s="95" t="s">
        <v>53</v>
      </c>
      <c r="H60" s="96"/>
      <c r="I60" s="73" t="s">
        <v>34</v>
      </c>
      <c r="J60" s="93" t="s">
        <v>81</v>
      </c>
      <c r="K60" s="94"/>
      <c r="L60" s="83" t="s">
        <v>48</v>
      </c>
      <c r="M60" s="83" t="s">
        <v>49</v>
      </c>
      <c r="N60" s="45"/>
      <c r="O60" s="44" t="s">
        <v>34</v>
      </c>
      <c r="P60" s="84" t="s">
        <v>38</v>
      </c>
      <c r="R60" s="88" t="s">
        <v>82</v>
      </c>
      <c r="S60" s="57">
        <v>43438</v>
      </c>
    </row>
    <row r="61" spans="1:22" s="1" customFormat="1" ht="24" customHeight="1">
      <c r="A61" s="93" t="s">
        <v>73</v>
      </c>
      <c r="B61" s="94"/>
      <c r="C61" s="36" t="s">
        <v>69</v>
      </c>
      <c r="D61" s="36" t="s">
        <v>69</v>
      </c>
      <c r="E61" s="60">
        <v>1</v>
      </c>
      <c r="F61" s="36">
        <v>10429.83</v>
      </c>
      <c r="G61" s="95" t="s">
        <v>53</v>
      </c>
      <c r="H61" s="96"/>
      <c r="I61" s="73" t="s">
        <v>34</v>
      </c>
      <c r="J61" s="93" t="s">
        <v>66</v>
      </c>
      <c r="K61" s="94"/>
      <c r="L61" s="83" t="s">
        <v>48</v>
      </c>
      <c r="M61" s="83" t="s">
        <v>49</v>
      </c>
      <c r="N61" s="45"/>
      <c r="O61" s="44" t="s">
        <v>34</v>
      </c>
      <c r="P61" s="84" t="s">
        <v>38</v>
      </c>
      <c r="R61" s="82">
        <v>8013</v>
      </c>
      <c r="S61" s="57">
        <v>43440</v>
      </c>
    </row>
    <row r="62" spans="1:22" s="1" customFormat="1" ht="25.5" customHeight="1">
      <c r="A62" s="93" t="s">
        <v>61</v>
      </c>
      <c r="B62" s="94"/>
      <c r="C62" s="36" t="s">
        <v>69</v>
      </c>
      <c r="D62" s="36" t="s">
        <v>69</v>
      </c>
      <c r="E62" s="60">
        <v>1</v>
      </c>
      <c r="F62" s="36">
        <v>3907</v>
      </c>
      <c r="G62" s="95" t="s">
        <v>53</v>
      </c>
      <c r="H62" s="96"/>
      <c r="I62" s="73" t="s">
        <v>34</v>
      </c>
      <c r="J62" s="93" t="s">
        <v>62</v>
      </c>
      <c r="K62" s="94"/>
      <c r="L62" s="83" t="s">
        <v>46</v>
      </c>
      <c r="M62" s="83" t="s">
        <v>49</v>
      </c>
      <c r="N62" s="45"/>
      <c r="O62" s="44" t="s">
        <v>34</v>
      </c>
      <c r="P62" s="84" t="s">
        <v>47</v>
      </c>
      <c r="R62" s="82">
        <v>8013</v>
      </c>
      <c r="S62" s="57">
        <v>43440</v>
      </c>
    </row>
    <row r="63" spans="1:22" s="1" customFormat="1" ht="25.5" customHeight="1">
      <c r="A63" s="93" t="s">
        <v>84</v>
      </c>
      <c r="B63" s="94"/>
      <c r="C63" s="36" t="s">
        <v>69</v>
      </c>
      <c r="D63" s="36" t="s">
        <v>69</v>
      </c>
      <c r="E63" s="60">
        <v>1</v>
      </c>
      <c r="F63" s="36">
        <v>3699.14</v>
      </c>
      <c r="G63" s="95" t="s">
        <v>53</v>
      </c>
      <c r="H63" s="96"/>
      <c r="I63" s="73" t="s">
        <v>34</v>
      </c>
      <c r="J63" s="93" t="s">
        <v>85</v>
      </c>
      <c r="K63" s="94"/>
      <c r="L63" s="83" t="s">
        <v>48</v>
      </c>
      <c r="M63" s="83" t="s">
        <v>49</v>
      </c>
      <c r="N63" s="45"/>
      <c r="O63" s="44" t="s">
        <v>34</v>
      </c>
      <c r="P63" s="84" t="s">
        <v>47</v>
      </c>
      <c r="R63" s="82">
        <v>20613</v>
      </c>
      <c r="S63" s="57">
        <v>43438</v>
      </c>
    </row>
    <row r="64" spans="1:22" s="1" customFormat="1" ht="25.5" customHeight="1">
      <c r="A64" s="93" t="s">
        <v>86</v>
      </c>
      <c r="B64" s="94"/>
      <c r="C64" s="36" t="s">
        <v>69</v>
      </c>
      <c r="D64" s="36" t="s">
        <v>69</v>
      </c>
      <c r="E64" s="60">
        <v>1</v>
      </c>
      <c r="F64" s="36">
        <v>5172.41</v>
      </c>
      <c r="G64" s="95" t="s">
        <v>53</v>
      </c>
      <c r="H64" s="96"/>
      <c r="I64" s="73" t="s">
        <v>34</v>
      </c>
      <c r="J64" s="93" t="s">
        <v>85</v>
      </c>
      <c r="K64" s="94"/>
      <c r="L64" s="83" t="s">
        <v>48</v>
      </c>
      <c r="M64" s="83" t="s">
        <v>49</v>
      </c>
      <c r="N64" s="45"/>
      <c r="O64" s="44" t="s">
        <v>34</v>
      </c>
      <c r="P64" s="84" t="s">
        <v>47</v>
      </c>
      <c r="R64" s="82">
        <v>20618</v>
      </c>
      <c r="S64" s="57">
        <v>43438</v>
      </c>
    </row>
    <row r="65" spans="1:21" s="1" customFormat="1" ht="25.5" customHeight="1">
      <c r="A65" s="93" t="s">
        <v>87</v>
      </c>
      <c r="B65" s="94"/>
      <c r="C65" s="36" t="s">
        <v>69</v>
      </c>
      <c r="D65" s="36" t="s">
        <v>69</v>
      </c>
      <c r="E65" s="60">
        <v>1</v>
      </c>
      <c r="F65" s="36">
        <v>18520.689999999999</v>
      </c>
      <c r="G65" s="95" t="s">
        <v>53</v>
      </c>
      <c r="H65" s="96"/>
      <c r="I65" s="73" t="s">
        <v>34</v>
      </c>
      <c r="J65" s="93" t="s">
        <v>85</v>
      </c>
      <c r="K65" s="94"/>
      <c r="L65" s="83" t="s">
        <v>48</v>
      </c>
      <c r="M65" s="83" t="s">
        <v>49</v>
      </c>
      <c r="N65" s="45"/>
      <c r="O65" s="44" t="s">
        <v>34</v>
      </c>
      <c r="P65" s="84" t="s">
        <v>47</v>
      </c>
      <c r="R65" s="82">
        <v>20612</v>
      </c>
      <c r="S65" s="57">
        <v>43438</v>
      </c>
    </row>
    <row r="66" spans="1:21" s="1" customFormat="1" ht="25.5" customHeight="1">
      <c r="A66" s="93" t="s">
        <v>88</v>
      </c>
      <c r="B66" s="94"/>
      <c r="C66" s="36" t="s">
        <v>69</v>
      </c>
      <c r="D66" s="36" t="s">
        <v>69</v>
      </c>
      <c r="E66" s="60">
        <v>1</v>
      </c>
      <c r="F66" s="36">
        <v>4469.83</v>
      </c>
      <c r="G66" s="95" t="s">
        <v>53</v>
      </c>
      <c r="H66" s="96"/>
      <c r="I66" s="73" t="s">
        <v>34</v>
      </c>
      <c r="J66" s="93" t="s">
        <v>85</v>
      </c>
      <c r="K66" s="94"/>
      <c r="L66" s="83" t="s">
        <v>48</v>
      </c>
      <c r="M66" s="83" t="s">
        <v>49</v>
      </c>
      <c r="N66" s="45"/>
      <c r="O66" s="44" t="s">
        <v>34</v>
      </c>
      <c r="P66" s="84" t="s">
        <v>47</v>
      </c>
      <c r="R66" s="82">
        <v>20614</v>
      </c>
      <c r="S66" s="57">
        <v>43438</v>
      </c>
    </row>
    <row r="67" spans="1:21" s="1" customFormat="1" ht="25.5" customHeight="1">
      <c r="A67" s="93" t="s">
        <v>89</v>
      </c>
      <c r="B67" s="94"/>
      <c r="C67" s="36" t="s">
        <v>69</v>
      </c>
      <c r="D67" s="36" t="s">
        <v>69</v>
      </c>
      <c r="E67" s="60">
        <v>1</v>
      </c>
      <c r="F67" s="36">
        <v>3082.33</v>
      </c>
      <c r="G67" s="95" t="s">
        <v>53</v>
      </c>
      <c r="H67" s="96"/>
      <c r="I67" s="73" t="s">
        <v>34</v>
      </c>
      <c r="J67" s="93" t="s">
        <v>85</v>
      </c>
      <c r="K67" s="94"/>
      <c r="L67" s="83" t="s">
        <v>48</v>
      </c>
      <c r="M67" s="83" t="s">
        <v>49</v>
      </c>
      <c r="N67" s="45"/>
      <c r="O67" s="44" t="s">
        <v>34</v>
      </c>
      <c r="P67" s="84" t="s">
        <v>47</v>
      </c>
      <c r="R67" s="82">
        <v>20616</v>
      </c>
      <c r="S67" s="57">
        <v>43438</v>
      </c>
    </row>
    <row r="68" spans="1:21" s="1" customFormat="1" ht="25.5" customHeight="1">
      <c r="A68" s="93" t="s">
        <v>65</v>
      </c>
      <c r="B68" s="94"/>
      <c r="C68" s="36" t="s">
        <v>69</v>
      </c>
      <c r="D68" s="36" t="s">
        <v>69</v>
      </c>
      <c r="E68" s="60">
        <v>1</v>
      </c>
      <c r="F68" s="36">
        <v>14701.29</v>
      </c>
      <c r="G68" s="95" t="s">
        <v>53</v>
      </c>
      <c r="H68" s="96"/>
      <c r="I68" s="73" t="s">
        <v>34</v>
      </c>
      <c r="J68" s="93" t="s">
        <v>85</v>
      </c>
      <c r="K68" s="94"/>
      <c r="L68" s="83" t="s">
        <v>48</v>
      </c>
      <c r="M68" s="83" t="s">
        <v>49</v>
      </c>
      <c r="N68" s="45"/>
      <c r="O68" s="44" t="s">
        <v>34</v>
      </c>
      <c r="P68" s="84" t="s">
        <v>47</v>
      </c>
      <c r="R68" s="82">
        <v>20615</v>
      </c>
      <c r="S68" s="57">
        <v>43438</v>
      </c>
    </row>
    <row r="69" spans="1:21" s="1" customFormat="1" ht="25.5" customHeight="1">
      <c r="A69" s="93" t="s">
        <v>90</v>
      </c>
      <c r="B69" s="94"/>
      <c r="C69" s="36" t="s">
        <v>69</v>
      </c>
      <c r="D69" s="36" t="s">
        <v>69</v>
      </c>
      <c r="E69" s="60">
        <v>1</v>
      </c>
      <c r="F69" s="36">
        <v>2534.48</v>
      </c>
      <c r="G69" s="95" t="s">
        <v>53</v>
      </c>
      <c r="H69" s="96"/>
      <c r="I69" s="73" t="s">
        <v>34</v>
      </c>
      <c r="J69" s="93" t="s">
        <v>91</v>
      </c>
      <c r="K69" s="94"/>
      <c r="L69" s="83" t="s">
        <v>48</v>
      </c>
      <c r="M69" s="83" t="s">
        <v>49</v>
      </c>
      <c r="N69" s="45"/>
      <c r="O69" s="89" t="s">
        <v>34</v>
      </c>
      <c r="P69" s="84" t="s">
        <v>38</v>
      </c>
      <c r="R69" s="88" t="s">
        <v>92</v>
      </c>
      <c r="S69" s="57">
        <v>43438</v>
      </c>
      <c r="U69" s="1">
        <f>(2940/1.16)</f>
        <v>2534.4827586206898</v>
      </c>
    </row>
    <row r="70" spans="1:21" s="1" customFormat="1" ht="25.5" customHeight="1">
      <c r="A70" s="93" t="s">
        <v>93</v>
      </c>
      <c r="B70" s="94"/>
      <c r="C70" s="36" t="s">
        <v>69</v>
      </c>
      <c r="D70" s="36" t="s">
        <v>69</v>
      </c>
      <c r="E70" s="60">
        <v>1</v>
      </c>
      <c r="F70" s="36">
        <v>13000</v>
      </c>
      <c r="G70" s="95" t="s">
        <v>45</v>
      </c>
      <c r="H70" s="96"/>
      <c r="I70" s="73" t="s">
        <v>34</v>
      </c>
      <c r="J70" s="93" t="s">
        <v>94</v>
      </c>
      <c r="K70" s="94"/>
      <c r="L70" s="83" t="s">
        <v>46</v>
      </c>
      <c r="M70" s="83" t="s">
        <v>49</v>
      </c>
      <c r="N70" s="45"/>
      <c r="O70" s="44" t="s">
        <v>34</v>
      </c>
      <c r="P70" s="84" t="s">
        <v>38</v>
      </c>
      <c r="R70" s="90" t="s">
        <v>95</v>
      </c>
      <c r="S70" s="57">
        <v>43452</v>
      </c>
    </row>
    <row r="71" spans="1:21" s="1" customFormat="1" ht="25.5" customHeight="1">
      <c r="A71" s="93" t="s">
        <v>93</v>
      </c>
      <c r="B71" s="94"/>
      <c r="C71" s="36" t="s">
        <v>69</v>
      </c>
      <c r="D71" s="36" t="s">
        <v>69</v>
      </c>
      <c r="E71" s="60">
        <v>1</v>
      </c>
      <c r="F71" s="36">
        <v>8000</v>
      </c>
      <c r="G71" s="95" t="s">
        <v>45</v>
      </c>
      <c r="H71" s="96"/>
      <c r="I71" s="91" t="s">
        <v>34</v>
      </c>
      <c r="J71" s="93" t="s">
        <v>64</v>
      </c>
      <c r="K71" s="94"/>
      <c r="L71" s="83" t="s">
        <v>46</v>
      </c>
      <c r="M71" s="83" t="s">
        <v>49</v>
      </c>
      <c r="N71" s="45"/>
      <c r="O71" s="44" t="s">
        <v>34</v>
      </c>
      <c r="P71" s="84" t="s">
        <v>38</v>
      </c>
      <c r="R71" s="90">
        <v>4847</v>
      </c>
      <c r="S71" s="57">
        <v>43451</v>
      </c>
    </row>
    <row r="72" spans="1:21" s="1" customFormat="1" ht="25.5" customHeight="1">
      <c r="A72" s="93" t="s">
        <v>93</v>
      </c>
      <c r="B72" s="94"/>
      <c r="C72" s="36" t="s">
        <v>69</v>
      </c>
      <c r="D72" s="36" t="s">
        <v>69</v>
      </c>
      <c r="E72" s="60">
        <v>1</v>
      </c>
      <c r="F72" s="36">
        <f>3137.93+7510.34</f>
        <v>10648.27</v>
      </c>
      <c r="G72" s="95" t="s">
        <v>45</v>
      </c>
      <c r="H72" s="96"/>
      <c r="I72" s="91" t="s">
        <v>34</v>
      </c>
      <c r="J72" s="93" t="s">
        <v>63</v>
      </c>
      <c r="K72" s="94"/>
      <c r="L72" s="83" t="s">
        <v>46</v>
      </c>
      <c r="M72" s="83" t="s">
        <v>49</v>
      </c>
      <c r="N72" s="45"/>
      <c r="O72" s="44" t="s">
        <v>34</v>
      </c>
      <c r="P72" s="84" t="s">
        <v>38</v>
      </c>
      <c r="R72" s="90" t="s">
        <v>96</v>
      </c>
      <c r="S72" s="57">
        <v>43451</v>
      </c>
    </row>
    <row r="73" spans="1:21" s="1" customFormat="1" ht="25.5" customHeight="1">
      <c r="A73" s="93" t="s">
        <v>98</v>
      </c>
      <c r="B73" s="94"/>
      <c r="C73" s="36" t="s">
        <v>69</v>
      </c>
      <c r="D73" s="36" t="s">
        <v>69</v>
      </c>
      <c r="E73" s="60">
        <v>1</v>
      </c>
      <c r="F73" s="36">
        <v>5818.9</v>
      </c>
      <c r="G73" s="95" t="s">
        <v>53</v>
      </c>
      <c r="H73" s="96"/>
      <c r="I73" s="73" t="s">
        <v>34</v>
      </c>
      <c r="J73" s="93" t="s">
        <v>99</v>
      </c>
      <c r="K73" s="94"/>
      <c r="L73" s="83" t="s">
        <v>100</v>
      </c>
      <c r="M73" s="83" t="s">
        <v>49</v>
      </c>
      <c r="N73" s="45"/>
      <c r="O73" s="44" t="s">
        <v>34</v>
      </c>
      <c r="P73" s="84" t="s">
        <v>47</v>
      </c>
      <c r="R73" s="90" t="s">
        <v>101</v>
      </c>
      <c r="S73" s="57">
        <v>43439</v>
      </c>
    </row>
    <row r="74" spans="1:21" ht="18" customHeight="1">
      <c r="A74" s="30" t="s">
        <v>50</v>
      </c>
      <c r="B74" s="31"/>
      <c r="C74" s="31"/>
      <c r="D74" s="32"/>
      <c r="E74" s="61">
        <f>SUM(E54:E73)</f>
        <v>20</v>
      </c>
      <c r="F74" s="28">
        <f>SUM(F54:F73)</f>
        <v>162425.01</v>
      </c>
      <c r="G74" s="62"/>
      <c r="H74" s="35"/>
      <c r="I74" s="35"/>
      <c r="J74" s="35"/>
      <c r="K74" s="35"/>
      <c r="L74" s="35"/>
      <c r="M74" s="48"/>
      <c r="N74" s="48"/>
      <c r="O74" s="48"/>
      <c r="P74" s="49"/>
      <c r="Q74" s="2"/>
      <c r="R74" s="78"/>
    </row>
    <row r="75" spans="1:2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56"/>
    </row>
    <row r="76" spans="1:21" ht="36" customHeight="1">
      <c r="A76" s="2"/>
      <c r="B76" s="2"/>
      <c r="C76" s="2"/>
      <c r="D76" s="69"/>
      <c r="E76" s="2"/>
      <c r="F76" s="2"/>
      <c r="G76" s="52" t="s">
        <v>51</v>
      </c>
      <c r="H76" s="63"/>
      <c r="I76" s="63"/>
      <c r="J76" s="53"/>
      <c r="K76" s="75">
        <f>+G13+G18+G24+G30+G36+G42+G48+F74</f>
        <v>242281.01</v>
      </c>
      <c r="L76" s="76"/>
      <c r="M76" s="76"/>
      <c r="N76" s="2"/>
      <c r="O76" s="2"/>
      <c r="P76" s="2"/>
      <c r="Q76" s="2"/>
    </row>
    <row r="77" spans="1:2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2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21">
      <c r="A79" s="64" t="s">
        <v>52</v>
      </c>
      <c r="B79" s="64"/>
      <c r="C79" s="65"/>
      <c r="D79" s="2"/>
      <c r="E79" s="66" t="s">
        <v>33</v>
      </c>
      <c r="F79" s="67"/>
      <c r="G79" s="67"/>
      <c r="H79" s="68"/>
      <c r="I79" s="66" t="s">
        <v>53</v>
      </c>
      <c r="J79" s="67">
        <f>+G41+F54+F56+F57+F58+F59+F60+F61+F62+F63+F64+F65+F66+F67+F68+F69+F73</f>
        <v>144420.74000000002</v>
      </c>
      <c r="K79" s="67"/>
      <c r="L79" s="68"/>
      <c r="M79" s="66" t="s">
        <v>54</v>
      </c>
      <c r="N79" s="67">
        <f>+G40+F55+F70+F71+F72</f>
        <v>97860.27</v>
      </c>
      <c r="O79" s="67"/>
      <c r="P79" s="67"/>
      <c r="Q79" s="68"/>
      <c r="R79" s="69"/>
      <c r="S79" s="2"/>
    </row>
    <row r="80" spans="1:2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69"/>
      <c r="P80" s="2"/>
      <c r="Q80" s="2"/>
    </row>
    <row r="81" spans="1:17">
      <c r="A81" s="2"/>
      <c r="B81" s="2"/>
      <c r="C81" s="2"/>
      <c r="D81" s="2"/>
      <c r="E81" s="2"/>
      <c r="F81" s="69"/>
      <c r="G81" s="69"/>
      <c r="H81" s="69"/>
      <c r="I81" s="2"/>
      <c r="J81" s="69"/>
      <c r="K81" s="2"/>
      <c r="L81" s="69"/>
      <c r="M81" s="2"/>
      <c r="N81" s="69"/>
      <c r="O81" s="69"/>
      <c r="P81" s="2"/>
      <c r="Q81" s="2"/>
    </row>
    <row r="82" spans="1:17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69"/>
      <c r="O82" s="69"/>
      <c r="P82" s="2"/>
      <c r="Q82" s="2"/>
    </row>
    <row r="83" spans="1:17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s="2" customFormat="1"/>
    <row r="85" spans="1:17" s="2" customFormat="1" ht="12.75" customHeight="1">
      <c r="H85" s="68"/>
      <c r="K85" s="68"/>
    </row>
    <row r="86" spans="1:17" s="2" customFormat="1" ht="13.5" customHeight="1">
      <c r="A86" s="55"/>
      <c r="B86" s="103"/>
      <c r="C86" s="103"/>
      <c r="D86" s="55"/>
      <c r="E86" s="55"/>
      <c r="F86" s="103"/>
      <c r="G86" s="103"/>
      <c r="H86" s="103"/>
      <c r="K86" s="55"/>
      <c r="L86" s="103"/>
      <c r="M86" s="103"/>
      <c r="N86" s="103"/>
    </row>
    <row r="87" spans="1:17" s="2" customFormat="1">
      <c r="B87" s="104"/>
      <c r="C87" s="104"/>
      <c r="E87" s="64"/>
      <c r="F87" s="104"/>
      <c r="G87" s="104"/>
      <c r="H87" s="104"/>
      <c r="I87" s="64"/>
      <c r="J87" s="64"/>
      <c r="K87" s="64"/>
      <c r="L87" s="104"/>
      <c r="M87" s="104"/>
      <c r="N87" s="104"/>
      <c r="O87" s="64"/>
    </row>
    <row r="88" spans="1:17" s="2" customFormat="1">
      <c r="B88" s="104"/>
      <c r="C88" s="104"/>
      <c r="E88" s="64"/>
      <c r="F88" s="104"/>
      <c r="G88" s="104"/>
      <c r="H88" s="104"/>
      <c r="I88" s="64"/>
      <c r="J88" s="64"/>
      <c r="K88" s="64"/>
      <c r="L88" s="104"/>
      <c r="M88" s="104"/>
      <c r="N88" s="104"/>
      <c r="O88" s="64"/>
    </row>
    <row r="89" spans="1:17" s="2" customFormat="1">
      <c r="E89" s="64"/>
      <c r="F89" s="64"/>
      <c r="H89" s="64"/>
      <c r="I89" s="64"/>
      <c r="J89" s="64"/>
      <c r="K89" s="64"/>
      <c r="L89" s="64"/>
      <c r="M89" s="64"/>
      <c r="N89" s="64"/>
      <c r="O89" s="64"/>
    </row>
    <row r="90" spans="1:17" s="3" customFormat="1" ht="16.5">
      <c r="A90" s="70" t="s">
        <v>55</v>
      </c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9"/>
    </row>
    <row r="91" spans="1:17" s="3" customFormat="1" ht="16.5">
      <c r="A91" s="71" t="s">
        <v>56</v>
      </c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9"/>
    </row>
    <row r="92" spans="1:17" s="3" customFormat="1" ht="16.5">
      <c r="A92" s="71" t="s">
        <v>57</v>
      </c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9"/>
    </row>
    <row r="93" spans="1:17" s="3" customFormat="1" ht="16.5">
      <c r="A93" s="72" t="s">
        <v>58</v>
      </c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80"/>
    </row>
    <row r="94" spans="1:17" ht="12.75">
      <c r="A94" s="72" t="s">
        <v>59</v>
      </c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80"/>
    </row>
    <row r="98" spans="10:10" ht="12.75">
      <c r="J98" s="77"/>
    </row>
  </sheetData>
  <mergeCells count="88">
    <mergeCell ref="A1:P1"/>
    <mergeCell ref="A2:P2"/>
    <mergeCell ref="A3:P3"/>
    <mergeCell ref="A5:P5"/>
    <mergeCell ref="A7:P7"/>
    <mergeCell ref="B39:C39"/>
    <mergeCell ref="J39:K39"/>
    <mergeCell ref="B40:C40"/>
    <mergeCell ref="J40:K40"/>
    <mergeCell ref="B41:C41"/>
    <mergeCell ref="J41:K41"/>
    <mergeCell ref="A51:B51"/>
    <mergeCell ref="J51:K51"/>
    <mergeCell ref="A54:B54"/>
    <mergeCell ref="J54:K54"/>
    <mergeCell ref="A55:B55"/>
    <mergeCell ref="J55:K55"/>
    <mergeCell ref="G54:H54"/>
    <mergeCell ref="G55:H55"/>
    <mergeCell ref="A52:B52"/>
    <mergeCell ref="A53:B53"/>
    <mergeCell ref="A56:B56"/>
    <mergeCell ref="J56:K56"/>
    <mergeCell ref="A58:B58"/>
    <mergeCell ref="J58:K58"/>
    <mergeCell ref="A59:B59"/>
    <mergeCell ref="J59:K59"/>
    <mergeCell ref="G56:H56"/>
    <mergeCell ref="G58:H58"/>
    <mergeCell ref="G59:H59"/>
    <mergeCell ref="A57:B57"/>
    <mergeCell ref="G57:H57"/>
    <mergeCell ref="J57:K57"/>
    <mergeCell ref="B87:C87"/>
    <mergeCell ref="F87:H87"/>
    <mergeCell ref="L87:N87"/>
    <mergeCell ref="B88:C88"/>
    <mergeCell ref="F88:H88"/>
    <mergeCell ref="L88:N88"/>
    <mergeCell ref="B27:C27"/>
    <mergeCell ref="B28:C28"/>
    <mergeCell ref="J27:K27"/>
    <mergeCell ref="J28:K28"/>
    <mergeCell ref="L86:N86"/>
    <mergeCell ref="B86:C86"/>
    <mergeCell ref="F86:H86"/>
    <mergeCell ref="A60:B60"/>
    <mergeCell ref="J60:K60"/>
    <mergeCell ref="A61:B61"/>
    <mergeCell ref="J61:K61"/>
    <mergeCell ref="A62:B62"/>
    <mergeCell ref="J62:K62"/>
    <mergeCell ref="G60:H60"/>
    <mergeCell ref="G61:H61"/>
    <mergeCell ref="G62:H62"/>
    <mergeCell ref="A70:B70"/>
    <mergeCell ref="J64:K64"/>
    <mergeCell ref="J70:K70"/>
    <mergeCell ref="J66:K66"/>
    <mergeCell ref="J67:K67"/>
    <mergeCell ref="J68:K68"/>
    <mergeCell ref="J69:K69"/>
    <mergeCell ref="G69:H69"/>
    <mergeCell ref="J65:K65"/>
    <mergeCell ref="A63:B63"/>
    <mergeCell ref="G63:H63"/>
    <mergeCell ref="J63:K63"/>
    <mergeCell ref="A64:B64"/>
    <mergeCell ref="A73:B73"/>
    <mergeCell ref="G64:H64"/>
    <mergeCell ref="G70:H70"/>
    <mergeCell ref="A65:B65"/>
    <mergeCell ref="A66:B66"/>
    <mergeCell ref="A67:B67"/>
    <mergeCell ref="A68:B68"/>
    <mergeCell ref="A69:B69"/>
    <mergeCell ref="G65:H65"/>
    <mergeCell ref="G66:H66"/>
    <mergeCell ref="G67:H67"/>
    <mergeCell ref="G68:H68"/>
    <mergeCell ref="J71:K71"/>
    <mergeCell ref="J72:K72"/>
    <mergeCell ref="J73:K73"/>
    <mergeCell ref="A71:B71"/>
    <mergeCell ref="G71:H71"/>
    <mergeCell ref="G72:H72"/>
    <mergeCell ref="G73:H73"/>
    <mergeCell ref="A72:B72"/>
  </mergeCells>
  <printOptions horizontalCentered="1"/>
  <pageMargins left="0.196527777777778" right="0.196527777777778" top="0.39305555555555599" bottom="0.39305555555555599" header="0" footer="0"/>
  <pageSetup scale="47" fitToHeight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CC</cp:lastModifiedBy>
  <cp:lastPrinted>2019-01-08T22:00:24Z</cp:lastPrinted>
  <dcterms:created xsi:type="dcterms:W3CDTF">2009-12-15T16:23:00Z</dcterms:created>
  <dcterms:modified xsi:type="dcterms:W3CDTF">2019-01-24T18:23:00Z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3082-10.2.0.7478</vt:lpwstr>
  </property>
</Properties>
</file>